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80" documentId="8_{C6BD1BE9-C2DF-49DC-AA5E-76A9682F8F5A}" xr6:coauthVersionLast="47" xr6:coauthVersionMax="47" xr10:uidLastSave="{9AD9F141-8847-4DD3-A4AC-B013B3A5C0A3}"/>
  <bookViews>
    <workbookView xWindow="-120" yWindow="-120" windowWidth="29040" windowHeight="17640" xr2:uid="{00000000-000D-0000-FFFF-FFFF00000000}"/>
  </bookViews>
  <sheets>
    <sheet name="JUL 2024" sheetId="9" r:id="rId1"/>
  </sheets>
  <definedNames>
    <definedName name="_xlnm.Print_Area" localSheetId="0">'JUL 2024'!$A$1:$N$63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<sst xmlns="http://schemas.openxmlformats.org/spreadsheetml/2006/main" count="30" uniqueCount="16">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</sst>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topLeftCell="A18" zoomScale="115" zoomScaleNormal="115" zoomScalePageLayoutView="150" workbookViewId="0">
      <selection activeCell="P55" sqref="P55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7109375" bestFit="1" customWidth="1"/>
  </cols>
  <sheetData>
    <row r="1" spans="3:13" ht="42.95" customHeight="1" x14ac:dyDescent="0.25">
      <c r="C1" s="34"/>
      <c r="D1" s="34"/>
      <c r="E1" s="34"/>
      <c r="F1" s="34"/>
      <c r="G1" s="34"/>
    </row>
    <row r="2" spans="3:13" ht="17.100000000000001" customHeight="1" x14ac:dyDescent="0.25">
      <c r="C2" s="33" t="s">
        <v>9</v>
      </c>
      <c r="D2" s="33"/>
      <c r="E2" s="33"/>
      <c r="F2" s="33"/>
      <c r="G2" s="33"/>
      <c r="H2" s="33"/>
      <c r="I2" s="33"/>
      <c r="J2" s="33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5" t="s">
        <v>15</v>
      </c>
      <c r="E7" s="35"/>
      <c r="F7" s="35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2024</v>
      </c>
      <c r="E10" s="21">
        <v>2023</v>
      </c>
      <c r="F10" s="21" t="s">
        <v>6</v>
      </c>
      <c r="G10" s="21"/>
      <c r="H10" s="21"/>
      <c r="I10" s="18"/>
      <c r="J10" s="21">
        <f>D10</f>
        <v>2024</v>
      </c>
      <c r="K10" s="21">
        <f>E10</f>
        <v>2023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31">
        <v>1031035</v>
      </c>
      <c r="E12" s="31">
        <v>982887</v>
      </c>
      <c r="F12" s="24">
        <f>+D12/E12-1</f>
        <v>4.8986302596331077E-2</v>
      </c>
      <c r="G12" s="24"/>
      <c r="H12" s="24"/>
      <c r="I12" s="25"/>
      <c r="J12" s="31">
        <v>4708718</v>
      </c>
      <c r="K12" s="31">
        <v>4342493</v>
      </c>
      <c r="L12" s="24">
        <f>+J12/K12-1</f>
        <v>8.4335196395250334E-2</v>
      </c>
      <c r="M12" s="11"/>
    </row>
    <row r="13" spans="3:13" ht="3" customHeight="1" x14ac:dyDescent="0.25">
      <c r="C13" s="22"/>
      <c r="D13" s="31"/>
      <c r="E13" s="31"/>
      <c r="F13" s="24"/>
      <c r="G13" s="24"/>
      <c r="H13" s="24"/>
      <c r="I13" s="25"/>
      <c r="J13" s="31"/>
      <c r="K13" s="31"/>
      <c r="L13" s="24"/>
      <c r="M13" s="11"/>
    </row>
    <row r="14" spans="3:13" x14ac:dyDescent="0.25">
      <c r="C14" s="26" t="s">
        <v>10</v>
      </c>
      <c r="D14" s="31">
        <v>31688</v>
      </c>
      <c r="E14" s="31">
        <v>45739</v>
      </c>
      <c r="F14" s="24">
        <f t="shared" ref="F14:F22" si="0">+D14/E14-1</f>
        <v>-0.30719954524585147</v>
      </c>
      <c r="G14" s="24"/>
      <c r="H14" s="24"/>
      <c r="I14" s="25"/>
      <c r="J14" s="31">
        <v>204158</v>
      </c>
      <c r="K14" s="31">
        <v>204878</v>
      </c>
      <c r="L14" s="24">
        <f t="shared" ref="L14:L22" si="1">+J14/K14-1</f>
        <v>-3.5142865510205956E-3</v>
      </c>
      <c r="M14" s="11"/>
    </row>
    <row r="15" spans="3:13" ht="3" customHeight="1" x14ac:dyDescent="0.25">
      <c r="C15" s="26"/>
      <c r="D15" s="31"/>
      <c r="E15" s="31"/>
      <c r="F15" s="24"/>
      <c r="G15" s="24"/>
      <c r="H15" s="24"/>
      <c r="I15" s="25"/>
      <c r="J15" s="31"/>
      <c r="K15" s="31"/>
      <c r="L15" s="24"/>
      <c r="M15" s="11"/>
    </row>
    <row r="16" spans="3:13" x14ac:dyDescent="0.25">
      <c r="C16" s="26" t="s">
        <v>0</v>
      </c>
      <c r="D16" s="31">
        <v>16893</v>
      </c>
      <c r="E16" s="31">
        <v>16212</v>
      </c>
      <c r="F16" s="24">
        <f t="shared" si="0"/>
        <v>4.2005921539600255E-2</v>
      </c>
      <c r="G16" s="24"/>
      <c r="H16" s="24"/>
      <c r="I16" s="25"/>
      <c r="J16" s="31">
        <v>117600</v>
      </c>
      <c r="K16" s="31">
        <v>109719</v>
      </c>
      <c r="L16" s="24">
        <f t="shared" si="1"/>
        <v>7.1828944850026E-2</v>
      </c>
      <c r="M16" s="11"/>
    </row>
    <row r="17" spans="3:13" ht="2.1" customHeight="1" x14ac:dyDescent="0.25">
      <c r="C17" s="26"/>
      <c r="D17" s="31"/>
      <c r="E17" s="31"/>
      <c r="F17" s="24"/>
      <c r="G17" s="24"/>
      <c r="H17" s="24"/>
      <c r="I17" s="25"/>
      <c r="J17" s="31"/>
      <c r="K17" s="31"/>
      <c r="L17" s="24"/>
      <c r="M17" s="11"/>
    </row>
    <row r="18" spans="3:13" x14ac:dyDescent="0.25">
      <c r="C18" s="26" t="s">
        <v>3</v>
      </c>
      <c r="D18" s="31">
        <v>8831</v>
      </c>
      <c r="E18" s="31">
        <v>8822</v>
      </c>
      <c r="F18" s="24">
        <f t="shared" si="0"/>
        <v>1.0201768306505876E-3</v>
      </c>
      <c r="G18" s="24"/>
      <c r="H18" s="24"/>
      <c r="I18" s="25"/>
      <c r="J18" s="31">
        <v>53893</v>
      </c>
      <c r="K18" s="31">
        <v>53443</v>
      </c>
      <c r="L18" s="24">
        <f t="shared" si="1"/>
        <v>8.4201859925527867E-3</v>
      </c>
      <c r="M18" s="11"/>
    </row>
    <row r="19" spans="3:13" ht="3" customHeight="1" x14ac:dyDescent="0.25">
      <c r="C19" s="26"/>
      <c r="D19" s="31"/>
      <c r="E19" s="31"/>
      <c r="F19" s="24"/>
      <c r="G19" s="24"/>
      <c r="H19" s="24"/>
      <c r="I19" s="25"/>
      <c r="J19" s="31"/>
      <c r="K19" s="31"/>
      <c r="L19" s="24"/>
      <c r="M19" s="11"/>
    </row>
    <row r="20" spans="3:13" x14ac:dyDescent="0.25">
      <c r="C20" s="26" t="s">
        <v>4</v>
      </c>
      <c r="D20" s="31">
        <v>5362</v>
      </c>
      <c r="E20" s="31">
        <v>6680</v>
      </c>
      <c r="F20" s="24">
        <f t="shared" si="0"/>
        <v>-0.19730538922155694</v>
      </c>
      <c r="G20" s="24"/>
      <c r="H20" s="24"/>
      <c r="I20" s="25"/>
      <c r="J20" s="31">
        <v>29319</v>
      </c>
      <c r="K20" s="31">
        <v>33604</v>
      </c>
      <c r="L20" s="24">
        <f t="shared" si="1"/>
        <v>-0.1275145815974289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5</v>
      </c>
      <c r="D22" s="28">
        <f>SUM(D12:D20)</f>
        <v>1093809</v>
      </c>
      <c r="E22" s="28">
        <f>SUM(E12:E20)</f>
        <v>1060340</v>
      </c>
      <c r="F22" s="29">
        <f t="shared" si="0"/>
        <v>3.1564403870456559E-2</v>
      </c>
      <c r="G22" s="29"/>
      <c r="H22" s="29"/>
      <c r="I22" s="25"/>
      <c r="J22" s="28">
        <f>SUM(J12:J20)</f>
        <v>5113688</v>
      </c>
      <c r="K22" s="28">
        <f>SUM(K12:K20)</f>
        <v>4744137</v>
      </c>
      <c r="L22" s="29">
        <f t="shared" si="1"/>
        <v>7.7896359232458856E-2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13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2</v>
      </c>
      <c r="D28" s="31">
        <v>7877</v>
      </c>
      <c r="E28" s="31">
        <v>8847</v>
      </c>
      <c r="F28" s="24">
        <f>+D28/E28-1</f>
        <v>-0.10964168644738326</v>
      </c>
      <c r="G28" s="24"/>
      <c r="H28" s="24"/>
      <c r="I28" s="25"/>
      <c r="J28" s="31">
        <v>43014</v>
      </c>
      <c r="K28" s="31">
        <v>43419</v>
      </c>
      <c r="L28" s="24">
        <f>+J28/K28-1</f>
        <v>-9.3277136737373034E-3</v>
      </c>
      <c r="M28" s="11"/>
    </row>
    <row r="29" spans="3:13" ht="3" customHeight="1" x14ac:dyDescent="0.25">
      <c r="C29" s="22"/>
      <c r="D29" s="31"/>
      <c r="E29" s="31"/>
      <c r="F29" s="24"/>
      <c r="G29" s="24"/>
      <c r="H29" s="24"/>
      <c r="I29" s="25"/>
      <c r="J29" s="31"/>
      <c r="K29" s="31"/>
      <c r="L29" s="24"/>
      <c r="M29" s="11"/>
    </row>
    <row r="30" spans="3:13" x14ac:dyDescent="0.25">
      <c r="C30" s="26" t="s">
        <v>10</v>
      </c>
      <c r="D30" s="31">
        <v>3414</v>
      </c>
      <c r="E30" s="31">
        <v>8457</v>
      </c>
      <c r="F30" s="24">
        <f t="shared" ref="F30:F38" si="2">+D30/E30-1</f>
        <v>-0.5963107484923732</v>
      </c>
      <c r="G30" s="24"/>
      <c r="H30" s="24"/>
      <c r="I30" s="25"/>
      <c r="J30" s="31">
        <v>23695</v>
      </c>
      <c r="K30" s="31">
        <v>26893</v>
      </c>
      <c r="L30" s="24">
        <f t="shared" ref="L30:L38" si="3">+J30/K30-1</f>
        <v>-0.11891570297103338</v>
      </c>
      <c r="M30" s="11"/>
    </row>
    <row r="31" spans="3:13" ht="3" customHeight="1" x14ac:dyDescent="0.25">
      <c r="C31" s="26"/>
      <c r="D31" s="31"/>
      <c r="E31" s="31"/>
      <c r="F31" s="24"/>
      <c r="G31" s="24"/>
      <c r="H31" s="24"/>
      <c r="I31" s="25"/>
      <c r="J31" s="31"/>
      <c r="K31" s="31"/>
      <c r="L31" s="24"/>
      <c r="M31" s="11"/>
    </row>
    <row r="32" spans="3:13" x14ac:dyDescent="0.25">
      <c r="C32" s="26" t="s">
        <v>0</v>
      </c>
      <c r="D32" s="31">
        <v>1208</v>
      </c>
      <c r="E32" s="31">
        <v>1401</v>
      </c>
      <c r="F32" s="24">
        <f t="shared" si="2"/>
        <v>-0.13775874375446107</v>
      </c>
      <c r="G32" s="24"/>
      <c r="H32" s="24"/>
      <c r="I32" s="25"/>
      <c r="J32" s="31">
        <v>7360</v>
      </c>
      <c r="K32" s="31">
        <v>7987</v>
      </c>
      <c r="L32" s="24">
        <f t="shared" si="3"/>
        <v>-7.8502566670840102E-2</v>
      </c>
      <c r="M32" s="11"/>
    </row>
    <row r="33" spans="3:13" ht="3" customHeight="1" x14ac:dyDescent="0.25">
      <c r="C33" s="26"/>
      <c r="D33" s="31"/>
      <c r="E33" s="31"/>
      <c r="F33" s="24"/>
      <c r="G33" s="24"/>
      <c r="H33" s="24"/>
      <c r="I33" s="25"/>
      <c r="J33" s="31"/>
      <c r="K33" s="31"/>
      <c r="L33" s="24"/>
      <c r="M33" s="11"/>
    </row>
    <row r="34" spans="3:13" x14ac:dyDescent="0.25">
      <c r="C34" s="26" t="s">
        <v>3</v>
      </c>
      <c r="D34" s="31">
        <v>352</v>
      </c>
      <c r="E34" s="31">
        <v>307</v>
      </c>
      <c r="F34" s="24">
        <f t="shared" si="2"/>
        <v>0.14657980456026065</v>
      </c>
      <c r="G34" s="24"/>
      <c r="H34" s="24"/>
      <c r="I34" s="25"/>
      <c r="J34" s="31">
        <v>1702</v>
      </c>
      <c r="K34" s="31">
        <v>1810</v>
      </c>
      <c r="L34" s="24">
        <f t="shared" si="3"/>
        <v>-5.9668508287292865E-2</v>
      </c>
      <c r="M34" s="11"/>
    </row>
    <row r="35" spans="3:13" ht="3" customHeight="1" x14ac:dyDescent="0.25">
      <c r="C35" s="26"/>
      <c r="D35" s="31"/>
      <c r="E35" s="31"/>
      <c r="F35" s="24"/>
      <c r="G35" s="24"/>
      <c r="H35" s="24"/>
      <c r="I35" s="25"/>
      <c r="J35" s="31"/>
      <c r="K35" s="31"/>
      <c r="L35" s="24"/>
      <c r="M35" s="11"/>
    </row>
    <row r="36" spans="3:13" x14ac:dyDescent="0.25">
      <c r="C36" s="26" t="s">
        <v>4</v>
      </c>
      <c r="D36" s="31">
        <v>752</v>
      </c>
      <c r="E36" s="31">
        <v>964</v>
      </c>
      <c r="F36" s="24">
        <f t="shared" si="2"/>
        <v>-0.21991701244813278</v>
      </c>
      <c r="G36" s="24"/>
      <c r="H36" s="24"/>
      <c r="I36" s="25"/>
      <c r="J36" s="31">
        <v>4105</v>
      </c>
      <c r="K36" s="31">
        <v>4529</v>
      </c>
      <c r="L36" s="24">
        <f t="shared" si="3"/>
        <v>-9.3618900419518702E-2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13603</v>
      </c>
      <c r="E38" s="28">
        <f>SUM(E28:E36)</f>
        <v>19976</v>
      </c>
      <c r="F38" s="29">
        <f t="shared" si="2"/>
        <v>-0.31903283940728877</v>
      </c>
      <c r="G38" s="29"/>
      <c r="H38" s="29"/>
      <c r="I38" s="25"/>
      <c r="J38" s="28">
        <f>SUM(J28:J36)</f>
        <v>79876</v>
      </c>
      <c r="K38" s="28">
        <f>SUM(K28:K36)</f>
        <v>84638</v>
      </c>
      <c r="L38" s="29">
        <f t="shared" si="3"/>
        <v>-5.626314421418277E-2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14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31">
        <v>3675</v>
      </c>
      <c r="E43" s="31">
        <v>4611</v>
      </c>
      <c r="F43" s="24">
        <f>+D43/E43-1</f>
        <v>-0.20299284320104094</v>
      </c>
      <c r="G43" s="24"/>
      <c r="H43" s="24"/>
      <c r="I43" s="25"/>
      <c r="J43" s="31">
        <v>32056</v>
      </c>
      <c r="K43" s="31">
        <v>34593</v>
      </c>
      <c r="L43" s="24">
        <f>+J43/K43-1</f>
        <v>-7.3338536698175916E-2</v>
      </c>
      <c r="M43" s="11"/>
    </row>
    <row r="44" spans="3:13" ht="3" customHeight="1" x14ac:dyDescent="0.25">
      <c r="C44" s="22"/>
      <c r="D44" s="31"/>
      <c r="E44" s="31"/>
      <c r="F44" s="24"/>
      <c r="G44" s="24"/>
      <c r="H44" s="24"/>
      <c r="I44" s="25"/>
      <c r="J44" s="31"/>
      <c r="K44" s="31"/>
      <c r="L44" s="24"/>
      <c r="M44" s="11"/>
    </row>
    <row r="45" spans="3:13" x14ac:dyDescent="0.25">
      <c r="C45" s="26" t="s">
        <v>10</v>
      </c>
      <c r="D45" s="32">
        <v>65.7</v>
      </c>
      <c r="E45" s="32">
        <v>61.2</v>
      </c>
      <c r="F45" s="24">
        <f t="shared" ref="F45:F53" si="4">+D45/E45-1</f>
        <v>7.3529411764705843E-2</v>
      </c>
      <c r="G45" s="24"/>
      <c r="H45" s="24"/>
      <c r="I45" s="25"/>
      <c r="J45" s="32">
        <v>350.2</v>
      </c>
      <c r="K45" s="32">
        <v>383.8</v>
      </c>
      <c r="L45" s="24">
        <f t="shared" ref="L45:L53" si="5">+J45/K45-1</f>
        <v>-8.754559666492967E-2</v>
      </c>
      <c r="M45" s="11"/>
    </row>
    <row r="46" spans="3:13" ht="3" customHeight="1" x14ac:dyDescent="0.25">
      <c r="C46" s="26"/>
      <c r="D46" s="32"/>
      <c r="E46" s="32"/>
      <c r="F46" s="24"/>
      <c r="G46" s="24"/>
      <c r="H46" s="24"/>
      <c r="I46" s="25"/>
      <c r="J46" s="32"/>
      <c r="K46" s="32"/>
      <c r="L46" s="24"/>
      <c r="M46" s="11"/>
    </row>
    <row r="47" spans="3:13" x14ac:dyDescent="0.25">
      <c r="C47" s="26" t="s">
        <v>0</v>
      </c>
      <c r="D47" s="32">
        <v>37.200000000000003</v>
      </c>
      <c r="E47" s="32">
        <v>36.799999999999997</v>
      </c>
      <c r="F47" s="24">
        <f t="shared" si="4"/>
        <v>1.0869565217391353E-2</v>
      </c>
      <c r="G47" s="24"/>
      <c r="H47" s="24"/>
      <c r="I47" s="25"/>
      <c r="J47" s="32">
        <v>219.7</v>
      </c>
      <c r="K47" s="32">
        <v>250.2</v>
      </c>
      <c r="L47" s="24">
        <f t="shared" si="5"/>
        <v>-0.12190247801758591</v>
      </c>
      <c r="M47" s="11"/>
    </row>
    <row r="48" spans="3:13" ht="3" customHeight="1" x14ac:dyDescent="0.25">
      <c r="C48" s="26"/>
      <c r="D48" s="32"/>
      <c r="E48" s="32"/>
      <c r="F48" s="24"/>
      <c r="G48" s="24"/>
      <c r="H48" s="24"/>
      <c r="I48" s="25"/>
      <c r="J48" s="32"/>
      <c r="K48" s="32"/>
      <c r="L48" s="24"/>
      <c r="M48" s="11"/>
    </row>
    <row r="49" spans="3:17" x14ac:dyDescent="0.25">
      <c r="C49" s="26" t="s">
        <v>3</v>
      </c>
      <c r="D49" s="32">
        <v>13.6</v>
      </c>
      <c r="E49" s="32">
        <v>18.2</v>
      </c>
      <c r="F49" s="24">
        <f t="shared" si="4"/>
        <v>-0.25274725274725274</v>
      </c>
      <c r="G49" s="24"/>
      <c r="H49" s="24"/>
      <c r="I49" s="25"/>
      <c r="J49" s="32">
        <v>70.2</v>
      </c>
      <c r="K49" s="32">
        <v>92.7</v>
      </c>
      <c r="L49" s="24">
        <f t="shared" si="5"/>
        <v>-0.24271844660194175</v>
      </c>
      <c r="M49" s="11"/>
    </row>
    <row r="50" spans="3:17" ht="3" customHeight="1" x14ac:dyDescent="0.25">
      <c r="C50" s="26"/>
      <c r="D50" s="32"/>
      <c r="E50" s="32"/>
      <c r="F50" s="24"/>
      <c r="G50" s="24"/>
      <c r="H50" s="24"/>
      <c r="I50" s="25"/>
      <c r="J50" s="32"/>
      <c r="K50" s="32"/>
      <c r="L50" s="24"/>
      <c r="M50" s="11"/>
    </row>
    <row r="51" spans="3:17" x14ac:dyDescent="0.25">
      <c r="C51" s="26" t="s">
        <v>4</v>
      </c>
      <c r="D51" s="32">
        <v>10.9</v>
      </c>
      <c r="E51" s="32">
        <v>12.2</v>
      </c>
      <c r="F51" s="24">
        <f t="shared" si="4"/>
        <v>-0.10655737704918022</v>
      </c>
      <c r="G51" s="24"/>
      <c r="H51" s="24"/>
      <c r="I51" s="25"/>
      <c r="J51" s="32">
        <v>52.9</v>
      </c>
      <c r="K51" s="32">
        <v>75</v>
      </c>
      <c r="L51" s="24">
        <f t="shared" si="5"/>
        <v>-0.29466666666666663</v>
      </c>
      <c r="M51" s="11"/>
    </row>
    <row r="52" spans="3:17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3802.3999999999996</v>
      </c>
      <c r="E53" s="28">
        <f>SUM(E43:E51)</f>
        <v>4739.3999999999996</v>
      </c>
      <c r="F53" s="29">
        <f t="shared" si="4"/>
        <v>-0.19770435076169979</v>
      </c>
      <c r="G53" s="29"/>
      <c r="H53" s="29"/>
      <c r="I53" s="25"/>
      <c r="J53" s="28">
        <f>SUM(J43:J51)</f>
        <v>32749.000000000004</v>
      </c>
      <c r="K53" s="28">
        <f>SUM(K43:K51)</f>
        <v>35394.699999999997</v>
      </c>
      <c r="L53" s="29">
        <f t="shared" si="5"/>
        <v>-7.474847929209727E-2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14310</v>
      </c>
      <c r="E58" s="23">
        <v>13081</v>
      </c>
      <c r="F58" s="24">
        <f>+D58/E58-1</f>
        <v>9.3953061692531259E-2</v>
      </c>
      <c r="G58" s="24"/>
      <c r="H58" s="24"/>
      <c r="I58" s="25"/>
      <c r="J58" s="23">
        <v>75125</v>
      </c>
      <c r="K58" s="23">
        <v>69111</v>
      </c>
      <c r="L58" s="24">
        <f>+J58/K58-1</f>
        <v>8.7019432507126293E-2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7819</v>
      </c>
      <c r="E60" s="23">
        <v>7584</v>
      </c>
      <c r="F60" s="24">
        <f t="shared" ref="F60:F62" si="6">+D60/E60-1</f>
        <v>3.0986286919831185E-2</v>
      </c>
      <c r="G60" s="24"/>
      <c r="H60" s="24"/>
      <c r="I60" s="25"/>
      <c r="J60" s="23">
        <v>38772</v>
      </c>
      <c r="K60" s="23">
        <v>36116</v>
      </c>
      <c r="L60" s="24">
        <f t="shared" ref="L60:L62" si="7">+J60/K60-1</f>
        <v>7.3540812936094824E-2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22129</v>
      </c>
      <c r="E62" s="28">
        <f>SUM(E58:E60)</f>
        <v>20665</v>
      </c>
      <c r="F62" s="29">
        <f t="shared" si="6"/>
        <v>7.0844422937333729E-2</v>
      </c>
      <c r="G62" s="29"/>
      <c r="H62" s="29"/>
      <c r="I62" s="25"/>
      <c r="J62" s="28">
        <f>SUM(J58:J60)</f>
        <v>113897</v>
      </c>
      <c r="K62" s="28">
        <f>SUM(K58:K60)</f>
        <v>105227</v>
      </c>
      <c r="L62" s="29">
        <f t="shared" si="7"/>
        <v>8.2393302099271093E-2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&amp;C&amp;9ADH / &amp;D&amp;T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66992A-6268-4559-B4BF-08C70FD2188E}">
  <ds:schemaRefs>
    <ds:schemaRef ds:uri="9c63cbb8-2d6b-4db9-985b-eb5b2fc66967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06a085f-9f0e-4248-a60b-b771cc75c7d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AFCA1C-C20C-4C24-9191-7B11F6796A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F9307-4840-4D5D-8C87-9C6DF779C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2024</vt:lpstr>
      <vt:lpstr>'JUL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2024-08-09T08:34:41Z</cp:lastPrinted>
  <dcterms:created xsi:type="dcterms:W3CDTF">2012-09-06T08:36:43Z</dcterms:created>
  <dcterms:modified xsi:type="dcterms:W3CDTF">2024-08-09T08:39:04Z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