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98" documentId="8_{7EB0D38A-216D-402F-9BA3-301FCB8BE88E}" xr6:coauthVersionLast="47" xr6:coauthVersionMax="47" xr10:uidLastSave="{4B94FF0E-7FA1-4404-AE96-0EDA3FC4FCBF}"/>
  <bookViews>
    <workbookView xWindow="-28920" yWindow="-120" windowWidth="29040" windowHeight="17640" xr2:uid="{00000000-000D-0000-FFFF-FFFF00000000}"/>
  </bookViews>
  <sheets>
    <sheet name="AUG 2024" sheetId="9" r:id="rId1"/>
  </sheets>
  <definedNames>
    <definedName name="_xlnm.Print_Area" localSheetId="0">'AUG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<sst xmlns="http://schemas.openxmlformats.org/spreadsheetml/2006/main" count="30" uniqueCount="16">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</sst>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zoomScale="115" zoomScaleNormal="115" zoomScalePageLayoutView="150" workbookViewId="0">
      <selection activeCell="K38" sqref="K38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28515625" customWidth="1"/>
    <col min="16" max="16" width="11.7109375" bestFit="1" customWidth="1"/>
  </cols>
  <sheetData>
    <row r="1" spans="3:13" ht="43.1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2024</v>
      </c>
      <c r="E10" s="21">
        <v>2023</v>
      </c>
      <c r="F10" s="21" t="s">
        <v>6</v>
      </c>
      <c r="G10" s="21"/>
      <c r="H10" s="21"/>
      <c r="I10" s="18"/>
      <c r="J10" s="21">
        <f>D10</f>
        <v>2024</v>
      </c>
      <c r="K10" s="21">
        <f>E10</f>
        <v>2023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1020007</v>
      </c>
      <c r="E12" s="23">
        <v>942119</v>
      </c>
      <c r="F12" s="24">
        <f>+D12/E12-1</f>
        <v>8.2673207949314209E-2</v>
      </c>
      <c r="G12" s="24"/>
      <c r="H12" s="24"/>
      <c r="I12" s="25"/>
      <c r="J12" s="23">
        <v>5728725</v>
      </c>
      <c r="K12" s="23">
        <v>5284612</v>
      </c>
      <c r="L12" s="24">
        <f>+J12/K12-1</f>
        <v>8.4038903896823447E-2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34584</v>
      </c>
      <c r="E14" s="23">
        <v>39971</v>
      </c>
      <c r="F14" s="24">
        <f t="shared" ref="F14:F22" si="0">+D14/E14-1</f>
        <v>-0.13477271021490578</v>
      </c>
      <c r="G14" s="24"/>
      <c r="H14" s="24"/>
      <c r="I14" s="25"/>
      <c r="J14" s="23">
        <v>238742</v>
      </c>
      <c r="K14" s="23">
        <v>244849</v>
      </c>
      <c r="L14" s="24">
        <f t="shared" ref="L14:L22" si="1">+J14/K14-1</f>
        <v>-2.4941902968768526E-2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16543</v>
      </c>
      <c r="E16" s="23">
        <v>16828</v>
      </c>
      <c r="F16" s="24">
        <f t="shared" si="0"/>
        <v>-1.6936058949370114E-2</v>
      </c>
      <c r="G16" s="24"/>
      <c r="H16" s="24"/>
      <c r="I16" s="25"/>
      <c r="J16" s="23">
        <v>134143</v>
      </c>
      <c r="K16" s="23">
        <v>126547</v>
      </c>
      <c r="L16" s="24">
        <f t="shared" si="1"/>
        <v>6.0025129003453248E-2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3</v>
      </c>
      <c r="D18" s="23">
        <v>7814</v>
      </c>
      <c r="E18" s="23">
        <v>8292</v>
      </c>
      <c r="F18" s="24">
        <f t="shared" si="0"/>
        <v>-5.7645923781958541E-2</v>
      </c>
      <c r="G18" s="24"/>
      <c r="H18" s="24"/>
      <c r="I18" s="25"/>
      <c r="J18" s="23">
        <v>61707</v>
      </c>
      <c r="K18" s="23">
        <v>61735</v>
      </c>
      <c r="L18" s="24">
        <f t="shared" si="1"/>
        <v>-4.535514699927079E-4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4</v>
      </c>
      <c r="D20" s="23">
        <v>4997</v>
      </c>
      <c r="E20" s="23">
        <v>8148</v>
      </c>
      <c r="F20" s="24">
        <f t="shared" si="0"/>
        <v>-0.38672066764850266</v>
      </c>
      <c r="G20" s="24"/>
      <c r="H20" s="24"/>
      <c r="I20" s="25"/>
      <c r="J20" s="23">
        <v>34215</v>
      </c>
      <c r="K20" s="23">
        <v>41752</v>
      </c>
      <c r="L20" s="24">
        <f t="shared" si="1"/>
        <v>-0.18051829852462153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1083945</v>
      </c>
      <c r="E22" s="28">
        <f>SUM(E12:E20)</f>
        <v>1015358</v>
      </c>
      <c r="F22" s="29">
        <f t="shared" si="0"/>
        <v>6.7549573647915251E-2</v>
      </c>
      <c r="G22" s="29"/>
      <c r="H22" s="29"/>
      <c r="I22" s="25"/>
      <c r="J22" s="28">
        <f>SUM(J12:J20)</f>
        <v>6197532</v>
      </c>
      <c r="K22" s="28">
        <f>SUM(K12:K20)</f>
        <v>5759495</v>
      </c>
      <c r="L22" s="29">
        <f t="shared" si="1"/>
        <v>7.6054758273077727E-2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13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23">
        <v>8280</v>
      </c>
      <c r="E28" s="23">
        <v>8453</v>
      </c>
      <c r="F28" s="24">
        <f>+D28/E28-1</f>
        <v>-2.0466106707677789E-2</v>
      </c>
      <c r="G28" s="24"/>
      <c r="H28" s="24"/>
      <c r="I28" s="25"/>
      <c r="J28" s="23">
        <v>51294</v>
      </c>
      <c r="K28" s="23">
        <v>51872</v>
      </c>
      <c r="L28" s="24">
        <f>+J28/K28-1</f>
        <v>-1.1142813078346747E-2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10</v>
      </c>
      <c r="D30" s="23">
        <v>4866</v>
      </c>
      <c r="E30" s="23">
        <v>5907</v>
      </c>
      <c r="F30" s="24">
        <f t="shared" ref="F30:F38" si="2">+D30/E30-1</f>
        <v>-0.17623158963941088</v>
      </c>
      <c r="G30" s="24"/>
      <c r="H30" s="24"/>
      <c r="I30" s="25"/>
      <c r="J30" s="23">
        <v>28581</v>
      </c>
      <c r="K30" s="23">
        <v>32800</v>
      </c>
      <c r="L30" s="24">
        <f t="shared" ref="L30:L38" si="3">+J30/K30-1</f>
        <v>-0.12862804878048784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1523</v>
      </c>
      <c r="E32" s="23">
        <v>1876</v>
      </c>
      <c r="F32" s="24">
        <f t="shared" si="2"/>
        <v>-0.18816631130063965</v>
      </c>
      <c r="G32" s="24"/>
      <c r="H32" s="24"/>
      <c r="I32" s="25"/>
      <c r="J32" s="23">
        <v>8883</v>
      </c>
      <c r="K32" s="23">
        <v>9863</v>
      </c>
      <c r="L32" s="24">
        <f t="shared" si="3"/>
        <v>-9.936124911284594E-2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3</v>
      </c>
      <c r="D34" s="23">
        <v>247</v>
      </c>
      <c r="E34" s="23">
        <v>284</v>
      </c>
      <c r="F34" s="24">
        <f t="shared" si="2"/>
        <v>-0.13028169014084512</v>
      </c>
      <c r="G34" s="24"/>
      <c r="H34" s="24"/>
      <c r="I34" s="25"/>
      <c r="J34" s="23">
        <v>1949</v>
      </c>
      <c r="K34" s="23">
        <v>2094</v>
      </c>
      <c r="L34" s="24">
        <f t="shared" si="3"/>
        <v>-6.9245463228271298E-2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4</v>
      </c>
      <c r="D36" s="23">
        <v>699</v>
      </c>
      <c r="E36" s="23">
        <v>1034</v>
      </c>
      <c r="F36" s="24">
        <f t="shared" si="2"/>
        <v>-0.32398452611218564</v>
      </c>
      <c r="G36" s="24"/>
      <c r="H36" s="24"/>
      <c r="I36" s="25"/>
      <c r="J36" s="23">
        <v>4784</v>
      </c>
      <c r="K36" s="23">
        <v>5563</v>
      </c>
      <c r="L36" s="24">
        <f t="shared" si="3"/>
        <v>-0.14003235664209956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15615</v>
      </c>
      <c r="E38" s="28">
        <f>SUM(E28:E36)</f>
        <v>17554</v>
      </c>
      <c r="F38" s="29">
        <f t="shared" si="2"/>
        <v>-0.1104591546086362</v>
      </c>
      <c r="G38" s="29"/>
      <c r="H38" s="29"/>
      <c r="I38" s="25"/>
      <c r="J38" s="28">
        <f>SUM(J28:J36)</f>
        <v>95491</v>
      </c>
      <c r="K38" s="28">
        <f>SUM(K28:K36)</f>
        <v>102192</v>
      </c>
      <c r="L38" s="29">
        <f t="shared" si="3"/>
        <v>-6.5572647565367181E-2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14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23">
        <v>4753</v>
      </c>
      <c r="E43" s="23">
        <v>4869</v>
      </c>
      <c r="F43" s="24">
        <f>+D43/E43-1</f>
        <v>-2.3824193879646738E-2</v>
      </c>
      <c r="G43" s="24"/>
      <c r="H43" s="24"/>
      <c r="I43" s="25"/>
      <c r="J43" s="23">
        <v>36808</v>
      </c>
      <c r="K43" s="23">
        <v>39462</v>
      </c>
      <c r="L43" s="24">
        <f>+J43/K43-1</f>
        <v>-6.7254574020576774E-2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10</v>
      </c>
      <c r="D45" s="31">
        <v>59.5</v>
      </c>
      <c r="E45" s="31">
        <v>57.6</v>
      </c>
      <c r="F45" s="24">
        <f t="shared" ref="F45:F53" si="4">+D45/E45-1</f>
        <v>3.298611111111116E-2</v>
      </c>
      <c r="G45" s="24"/>
      <c r="H45" s="24"/>
      <c r="I45" s="25"/>
      <c r="J45" s="31">
        <v>409.7</v>
      </c>
      <c r="K45" s="31">
        <v>441.4</v>
      </c>
      <c r="L45" s="24">
        <f t="shared" ref="L45:L53" si="5">+J45/K45-1</f>
        <v>-7.1816946080652477E-2</v>
      </c>
      <c r="M45" s="11"/>
    </row>
    <row r="46" spans="3:13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25">
      <c r="C47" s="26" t="s">
        <v>0</v>
      </c>
      <c r="D47" s="31">
        <v>33.6</v>
      </c>
      <c r="E47" s="31">
        <v>34.6</v>
      </c>
      <c r="F47" s="24">
        <f t="shared" si="4"/>
        <v>-2.8901734104046284E-2</v>
      </c>
      <c r="G47" s="24"/>
      <c r="H47" s="24"/>
      <c r="I47" s="25"/>
      <c r="J47" s="31">
        <v>253.8</v>
      </c>
      <c r="K47" s="31">
        <v>284.89999999999998</v>
      </c>
      <c r="L47" s="24">
        <f t="shared" si="5"/>
        <v>-0.1091611091611091</v>
      </c>
      <c r="M47" s="11"/>
    </row>
    <row r="48" spans="3:13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14.8</v>
      </c>
      <c r="E49" s="31">
        <v>17.100000000000001</v>
      </c>
      <c r="F49" s="24">
        <f t="shared" si="4"/>
        <v>-0.13450292397660824</v>
      </c>
      <c r="G49" s="24"/>
      <c r="H49" s="24"/>
      <c r="I49" s="25"/>
      <c r="J49" s="31">
        <v>103.9</v>
      </c>
      <c r="K49" s="31">
        <v>109.8</v>
      </c>
      <c r="L49" s="24">
        <f t="shared" si="5"/>
        <v>-5.3734061930783117E-2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13</v>
      </c>
      <c r="E51" s="31">
        <v>11.3</v>
      </c>
      <c r="F51" s="24">
        <f t="shared" si="4"/>
        <v>0.15044247787610621</v>
      </c>
      <c r="G51" s="24"/>
      <c r="H51" s="24"/>
      <c r="I51" s="25"/>
      <c r="J51" s="31">
        <v>72.8</v>
      </c>
      <c r="K51" s="31">
        <v>86.2</v>
      </c>
      <c r="L51" s="24">
        <f t="shared" si="5"/>
        <v>-0.15545243619489568</v>
      </c>
      <c r="M51" s="11"/>
    </row>
    <row r="52" spans="3:17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4873.9000000000005</v>
      </c>
      <c r="E53" s="28">
        <f>SUM(E43:E51)</f>
        <v>4989.6000000000013</v>
      </c>
      <c r="F53" s="29">
        <f t="shared" si="4"/>
        <v>-2.3188231521565017E-2</v>
      </c>
      <c r="G53" s="29"/>
      <c r="H53" s="29"/>
      <c r="I53" s="25"/>
      <c r="J53" s="28">
        <f>SUM(J43:J51)</f>
        <v>37648.200000000004</v>
      </c>
      <c r="K53" s="28">
        <f>SUM(K43:K51)</f>
        <v>40384.300000000003</v>
      </c>
      <c r="L53" s="29">
        <f t="shared" si="5"/>
        <v>-6.775157672659915E-2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14894</v>
      </c>
      <c r="E58" s="23">
        <v>14010</v>
      </c>
      <c r="F58" s="24">
        <f>+D58/E58-1</f>
        <v>6.3097787294789542E-2</v>
      </c>
      <c r="G58" s="24"/>
      <c r="H58" s="24"/>
      <c r="I58" s="25"/>
      <c r="J58" s="23">
        <v>90019</v>
      </c>
      <c r="K58" s="23">
        <v>83121</v>
      </c>
      <c r="L58" s="24">
        <f>+J58/K58-1</f>
        <v>8.2987452027766695E-2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7674</v>
      </c>
      <c r="E60" s="23">
        <v>7466</v>
      </c>
      <c r="F60" s="24">
        <f t="shared" ref="F60:F62" si="6">+D60/E60-1</f>
        <v>2.7859630324136075E-2</v>
      </c>
      <c r="G60" s="24"/>
      <c r="H60" s="24"/>
      <c r="I60" s="25"/>
      <c r="J60" s="23">
        <v>46434</v>
      </c>
      <c r="K60" s="23">
        <v>43582</v>
      </c>
      <c r="L60" s="24">
        <f t="shared" ref="L60:L62" si="7">+J60/K60-1</f>
        <v>6.5439860492864099E-2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22568</v>
      </c>
      <c r="E62" s="28">
        <f>SUM(E58:E60)</f>
        <v>21476</v>
      </c>
      <c r="F62" s="29">
        <f t="shared" si="6"/>
        <v>5.0847457627118731E-2</v>
      </c>
      <c r="G62" s="29"/>
      <c r="H62" s="29"/>
      <c r="I62" s="25"/>
      <c r="J62" s="28">
        <f>SUM(J58:J60)</f>
        <v>136453</v>
      </c>
      <c r="K62" s="28">
        <f>SUM(K58:K60)</f>
        <v>126703</v>
      </c>
      <c r="L62" s="29">
        <f t="shared" si="7"/>
        <v>7.695161124835237E-2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F9307-4840-4D5D-8C87-9C6DF779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66992A-6268-4559-B4BF-08C70FD2188E}">
  <ds:schemaRefs>
    <ds:schemaRef ds:uri="d06a085f-9f0e-4248-a60b-b771cc75c7d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9c63cbb8-2d6b-4db9-985b-eb5b2fc6696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AFCA1C-C20C-4C24-9191-7B11F6796A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2024</vt:lpstr>
      <vt:lpstr>'AUG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2023-09-12T16:25:10Z</cp:lastPrinted>
  <dcterms:created xsi:type="dcterms:W3CDTF">2012-09-06T08:36:43Z</dcterms:created>
  <dcterms:modified xsi:type="dcterms:W3CDTF">2024-09-11T15:59:04Z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