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4/"/>
    </mc:Choice>
  </mc:AlternateContent>
  <xr:revisionPtr revIDLastSave="78" documentId="8_{F58EE257-BDD9-49C9-9774-A771EBDFF6C5}" xr6:coauthVersionLast="47" xr6:coauthVersionMax="47" xr10:uidLastSave="{0B36A8B4-308A-49CA-A7BA-79F92F331941}"/>
  <bookViews>
    <workbookView xWindow="-28920" yWindow="-120" windowWidth="29040" windowHeight="17640" xr2:uid="{00000000-000D-0000-FFFF-FFFF00000000}"/>
  </bookViews>
  <sheets>
    <sheet name="SEPT 2024" sheetId="9" r:id="rId1"/>
  </sheets>
  <definedNames>
    <definedName name="_xlnm.Print_Area" localSheetId="0">'SEPT 2024'!$A$1:$N$63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<sst xmlns="http://schemas.openxmlformats.org/spreadsheetml/2006/main" count="30" uniqueCount="16">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</sst>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65" fontId="17" fillId="0" borderId="0" xfId="0" applyNumberFormat="1" applyFont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4"/>
  <sheetViews>
    <sheetView showGridLines="0" tabSelected="1" showWhiteSpace="0" topLeftCell="A18" zoomScale="115" zoomScaleNormal="115" zoomScalePageLayoutView="150" workbookViewId="0">
      <selection activeCell="J62" sqref="J62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28515625" customWidth="1"/>
    <col min="16" max="16" width="11.7109375" bestFit="1" customWidth="1"/>
  </cols>
  <sheetData>
    <row r="1" spans="3:13" ht="43.15" customHeight="1" x14ac:dyDescent="0.25">
      <c r="C1" s="33"/>
      <c r="D1" s="33"/>
      <c r="E1" s="33"/>
      <c r="F1" s="33"/>
      <c r="G1" s="33"/>
    </row>
    <row r="2" spans="3:13" ht="17.100000000000001" customHeight="1" x14ac:dyDescent="0.25">
      <c r="C2" s="32" t="s">
        <v>9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25">
      <c r="C8" s="27" t="s">
        <v>12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2024</v>
      </c>
      <c r="E10" s="21">
        <v>2023</v>
      </c>
      <c r="F10" s="21" t="s">
        <v>6</v>
      </c>
      <c r="G10" s="21"/>
      <c r="H10" s="21"/>
      <c r="I10" s="18"/>
      <c r="J10" s="21">
        <f>D10</f>
        <v>2024</v>
      </c>
      <c r="K10" s="21">
        <f>E10</f>
        <v>2023</v>
      </c>
      <c r="L10" s="21" t="s">
        <v>6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2</v>
      </c>
      <c r="D12" s="23">
        <v>794430</v>
      </c>
      <c r="E12" s="23">
        <v>752735</v>
      </c>
      <c r="F12" s="24">
        <f>+D12/E12-1</f>
        <v>5.5391339581658983E-2</v>
      </c>
      <c r="G12" s="24"/>
      <c r="H12" s="24"/>
      <c r="I12" s="25"/>
      <c r="J12" s="23">
        <v>6523155</v>
      </c>
      <c r="K12" s="23">
        <v>6037347</v>
      </c>
      <c r="L12" s="24">
        <f>+J12/K12-1</f>
        <v>8.0467132334782088E-2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10</v>
      </c>
      <c r="D14" s="23">
        <v>32256</v>
      </c>
      <c r="E14" s="23">
        <v>30899</v>
      </c>
      <c r="F14" s="24">
        <f t="shared" ref="F14:F22" si="0">+D14/E14-1</f>
        <v>4.3917278876339116E-2</v>
      </c>
      <c r="G14" s="24"/>
      <c r="H14" s="24"/>
      <c r="I14" s="25"/>
      <c r="J14" s="23">
        <v>270998</v>
      </c>
      <c r="K14" s="23">
        <v>275748</v>
      </c>
      <c r="L14" s="24">
        <f t="shared" ref="L14:L22" si="1">+J14/K14-1</f>
        <v>-1.7225872898443462E-2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16392</v>
      </c>
      <c r="E16" s="23">
        <v>16006</v>
      </c>
      <c r="F16" s="24">
        <f t="shared" si="0"/>
        <v>2.4115956516306492E-2</v>
      </c>
      <c r="G16" s="24"/>
      <c r="H16" s="24"/>
      <c r="I16" s="25"/>
      <c r="J16" s="23">
        <v>150535</v>
      </c>
      <c r="K16" s="23">
        <v>142553</v>
      </c>
      <c r="L16" s="24">
        <f t="shared" si="1"/>
        <v>5.5993209543117262E-2</v>
      </c>
      <c r="M16" s="11"/>
    </row>
    <row r="17" spans="3:13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25">
      <c r="C18" s="26" t="s">
        <v>3</v>
      </c>
      <c r="D18" s="23">
        <v>7927</v>
      </c>
      <c r="E18" s="23">
        <v>8223</v>
      </c>
      <c r="F18" s="24">
        <f t="shared" si="0"/>
        <v>-3.5996594916697044E-2</v>
      </c>
      <c r="G18" s="24"/>
      <c r="H18" s="24"/>
      <c r="I18" s="25"/>
      <c r="J18" s="23">
        <v>69634</v>
      </c>
      <c r="K18" s="23">
        <v>69958</v>
      </c>
      <c r="L18" s="24">
        <f t="shared" si="1"/>
        <v>-4.6313502387146377E-3</v>
      </c>
      <c r="M18" s="11"/>
    </row>
    <row r="19" spans="3:13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25">
      <c r="C20" s="26" t="s">
        <v>4</v>
      </c>
      <c r="D20" s="23">
        <v>4415</v>
      </c>
      <c r="E20" s="23">
        <v>4742</v>
      </c>
      <c r="F20" s="24">
        <f t="shared" si="0"/>
        <v>-6.8958245466048118E-2</v>
      </c>
      <c r="G20" s="24"/>
      <c r="H20" s="24"/>
      <c r="I20" s="25"/>
      <c r="J20" s="23">
        <v>38620</v>
      </c>
      <c r="K20" s="23">
        <v>46494</v>
      </c>
      <c r="L20" s="24">
        <f t="shared" si="1"/>
        <v>-0.16935518561534824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5</v>
      </c>
      <c r="D22" s="28">
        <f>SUM(D12:D20)</f>
        <v>855420</v>
      </c>
      <c r="E22" s="28">
        <f>SUM(E12:E20)</f>
        <v>812605</v>
      </c>
      <c r="F22" s="29">
        <f t="shared" si="0"/>
        <v>5.268857563022622E-2</v>
      </c>
      <c r="G22" s="29"/>
      <c r="H22" s="29"/>
      <c r="I22" s="25"/>
      <c r="J22" s="28">
        <f>SUM(J12:J20)</f>
        <v>7052942</v>
      </c>
      <c r="K22" s="28">
        <f>SUM(K12:K20)</f>
        <v>6572100</v>
      </c>
      <c r="L22" s="29">
        <f t="shared" si="1"/>
        <v>7.3164133229865591E-2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13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2</v>
      </c>
      <c r="D28" s="23">
        <v>7152</v>
      </c>
      <c r="E28" s="23">
        <v>7169</v>
      </c>
      <c r="F28" s="24">
        <f>+D28/E28-1</f>
        <v>-2.3713209652671541E-3</v>
      </c>
      <c r="G28" s="24"/>
      <c r="H28" s="24"/>
      <c r="I28" s="25"/>
      <c r="J28" s="23">
        <v>58446</v>
      </c>
      <c r="K28" s="23">
        <v>59041</v>
      </c>
      <c r="L28" s="24">
        <f>+J28/K28-1</f>
        <v>-1.0077742585660854E-2</v>
      </c>
      <c r="M28" s="11"/>
    </row>
    <row r="29" spans="3:13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25">
      <c r="C30" s="26" t="s">
        <v>10</v>
      </c>
      <c r="D30" s="23">
        <v>3942</v>
      </c>
      <c r="E30" s="23">
        <v>3559</v>
      </c>
      <c r="F30" s="24">
        <f t="shared" ref="F30:F38" si="2">+D30/E30-1</f>
        <v>0.10761449845462212</v>
      </c>
      <c r="G30" s="24"/>
      <c r="H30" s="24"/>
      <c r="I30" s="25"/>
      <c r="J30" s="23">
        <v>32523</v>
      </c>
      <c r="K30" s="23">
        <v>36359</v>
      </c>
      <c r="L30" s="24">
        <f t="shared" ref="L30:L38" si="3">+J30/K30-1</f>
        <v>-0.10550345169009046</v>
      </c>
      <c r="M30" s="11"/>
    </row>
    <row r="31" spans="3:13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25">
      <c r="C32" s="26" t="s">
        <v>0</v>
      </c>
      <c r="D32" s="23">
        <v>1021</v>
      </c>
      <c r="E32" s="23">
        <v>1025</v>
      </c>
      <c r="F32" s="24">
        <f t="shared" si="2"/>
        <v>-3.9024390243902474E-3</v>
      </c>
      <c r="G32" s="24"/>
      <c r="H32" s="24"/>
      <c r="I32" s="25"/>
      <c r="J32" s="23">
        <v>9904</v>
      </c>
      <c r="K32" s="23">
        <v>10888</v>
      </c>
      <c r="L32" s="24">
        <f t="shared" si="3"/>
        <v>-9.0374724467303436E-2</v>
      </c>
      <c r="M32" s="11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3</v>
      </c>
      <c r="D34" s="23">
        <v>186</v>
      </c>
      <c r="E34" s="23">
        <v>217</v>
      </c>
      <c r="F34" s="24">
        <f t="shared" si="2"/>
        <v>-0.1428571428571429</v>
      </c>
      <c r="G34" s="24"/>
      <c r="H34" s="24"/>
      <c r="I34" s="25"/>
      <c r="J34" s="23">
        <v>2135</v>
      </c>
      <c r="K34" s="23">
        <v>2311</v>
      </c>
      <c r="L34" s="24">
        <f t="shared" si="3"/>
        <v>-7.615750757247941E-2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4</v>
      </c>
      <c r="D36" s="23">
        <v>573</v>
      </c>
      <c r="E36" s="23">
        <v>626</v>
      </c>
      <c r="F36" s="24">
        <f t="shared" si="2"/>
        <v>-8.4664536741214103E-2</v>
      </c>
      <c r="G36" s="24"/>
      <c r="H36" s="24"/>
      <c r="I36" s="25"/>
      <c r="J36" s="23">
        <v>5357</v>
      </c>
      <c r="K36" s="23">
        <v>6189</v>
      </c>
      <c r="L36" s="24">
        <f t="shared" si="3"/>
        <v>-0.13443205687510096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5</v>
      </c>
      <c r="D38" s="28">
        <f>SUM(D28:D36)</f>
        <v>12874</v>
      </c>
      <c r="E38" s="28">
        <f>SUM(E28:E36)</f>
        <v>12596</v>
      </c>
      <c r="F38" s="29">
        <f t="shared" si="2"/>
        <v>2.2070498570974983E-2</v>
      </c>
      <c r="G38" s="29"/>
      <c r="H38" s="29"/>
      <c r="I38" s="25"/>
      <c r="J38" s="28">
        <f>SUM(J28:J36)</f>
        <v>108365</v>
      </c>
      <c r="K38" s="28">
        <f>SUM(K28:K36)</f>
        <v>114788</v>
      </c>
      <c r="L38" s="29">
        <f t="shared" si="3"/>
        <v>-5.5955326340732525E-2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14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2</v>
      </c>
      <c r="D43" s="23">
        <v>5366</v>
      </c>
      <c r="E43" s="23">
        <v>5265</v>
      </c>
      <c r="F43" s="24">
        <f>+D43/E43-1</f>
        <v>1.9183285849952547E-2</v>
      </c>
      <c r="G43" s="24"/>
      <c r="H43" s="24"/>
      <c r="I43" s="25"/>
      <c r="J43" s="23">
        <v>42174</v>
      </c>
      <c r="K43" s="23">
        <v>44728</v>
      </c>
      <c r="L43" s="24">
        <f>+J43/K43-1</f>
        <v>-5.7100697549633317E-2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10</v>
      </c>
      <c r="D45" s="31">
        <v>53.9</v>
      </c>
      <c r="E45" s="31">
        <v>54.1</v>
      </c>
      <c r="F45" s="24">
        <f t="shared" ref="F45:F53" si="4">+D45/E45-1</f>
        <v>-3.6968576709797141E-3</v>
      </c>
      <c r="G45" s="24"/>
      <c r="H45" s="24"/>
      <c r="I45" s="25"/>
      <c r="J45" s="31">
        <v>463.6</v>
      </c>
      <c r="K45" s="31">
        <v>495.5</v>
      </c>
      <c r="L45" s="24">
        <f t="shared" ref="L45:L53" si="5">+J45/K45-1</f>
        <v>-6.4379414732593343E-2</v>
      </c>
      <c r="M45" s="11"/>
    </row>
    <row r="46" spans="3:13" ht="3" customHeight="1" x14ac:dyDescent="0.25">
      <c r="C46" s="26"/>
      <c r="D46" s="31"/>
      <c r="E46" s="31"/>
      <c r="F46" s="24"/>
      <c r="G46" s="24"/>
      <c r="H46" s="24"/>
      <c r="I46" s="25"/>
      <c r="J46" s="31"/>
      <c r="K46" s="31"/>
      <c r="L46" s="24"/>
      <c r="M46" s="11"/>
    </row>
    <row r="47" spans="3:13" x14ac:dyDescent="0.25">
      <c r="C47" s="26" t="s">
        <v>0</v>
      </c>
      <c r="D47" s="31">
        <v>30.2</v>
      </c>
      <c r="E47" s="31">
        <v>36.700000000000003</v>
      </c>
      <c r="F47" s="24">
        <f t="shared" si="4"/>
        <v>-0.17711171662125347</v>
      </c>
      <c r="G47" s="24"/>
      <c r="H47" s="24"/>
      <c r="I47" s="25"/>
      <c r="J47" s="31">
        <v>283.60000000000002</v>
      </c>
      <c r="K47" s="31">
        <v>321.7</v>
      </c>
      <c r="L47" s="24">
        <f t="shared" si="5"/>
        <v>-0.11843332297171272</v>
      </c>
      <c r="M47" s="11"/>
    </row>
    <row r="48" spans="3:13" ht="3" customHeight="1" x14ac:dyDescent="0.25">
      <c r="C48" s="26"/>
      <c r="D48" s="31"/>
      <c r="E48" s="31"/>
      <c r="F48" s="24"/>
      <c r="G48" s="24"/>
      <c r="H48" s="24"/>
      <c r="I48" s="25"/>
      <c r="J48" s="31"/>
      <c r="K48" s="31"/>
      <c r="L48" s="24"/>
      <c r="M48" s="11"/>
    </row>
    <row r="49" spans="3:17" x14ac:dyDescent="0.25">
      <c r="C49" s="26" t="s">
        <v>3</v>
      </c>
      <c r="D49" s="31">
        <v>14.4</v>
      </c>
      <c r="E49" s="31">
        <v>16.100000000000001</v>
      </c>
      <c r="F49" s="24">
        <f t="shared" si="4"/>
        <v>-0.10559006211180133</v>
      </c>
      <c r="G49" s="24"/>
      <c r="H49" s="24"/>
      <c r="I49" s="25"/>
      <c r="J49" s="31">
        <v>118.3</v>
      </c>
      <c r="K49" s="31">
        <v>126</v>
      </c>
      <c r="L49" s="24">
        <f t="shared" si="5"/>
        <v>-6.1111111111111116E-2</v>
      </c>
      <c r="M49" s="11"/>
    </row>
    <row r="50" spans="3:17" ht="3" customHeight="1" x14ac:dyDescent="0.25">
      <c r="C50" s="26"/>
      <c r="D50" s="31"/>
      <c r="E50" s="31"/>
      <c r="F50" s="24"/>
      <c r="G50" s="24"/>
      <c r="H50" s="24"/>
      <c r="I50" s="25"/>
      <c r="J50" s="31"/>
      <c r="K50" s="31"/>
      <c r="L50" s="24"/>
      <c r="M50" s="11"/>
    </row>
    <row r="51" spans="3:17" x14ac:dyDescent="0.25">
      <c r="C51" s="26" t="s">
        <v>4</v>
      </c>
      <c r="D51" s="31">
        <v>11.5</v>
      </c>
      <c r="E51" s="31">
        <v>9.5</v>
      </c>
      <c r="F51" s="24">
        <f t="shared" si="4"/>
        <v>0.21052631578947367</v>
      </c>
      <c r="G51" s="24"/>
      <c r="H51" s="24"/>
      <c r="I51" s="25"/>
      <c r="J51" s="31">
        <v>84.6</v>
      </c>
      <c r="K51" s="31">
        <v>95.6</v>
      </c>
      <c r="L51" s="24">
        <f t="shared" si="5"/>
        <v>-0.11506276150627615</v>
      </c>
      <c r="M51" s="11"/>
    </row>
    <row r="52" spans="3:17" ht="3" customHeight="1" x14ac:dyDescent="0.25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7" x14ac:dyDescent="0.25">
      <c r="C53" s="20" t="s">
        <v>5</v>
      </c>
      <c r="D53" s="28">
        <f>SUM(D43:D51)</f>
        <v>5475.9999999999991</v>
      </c>
      <c r="E53" s="28">
        <f>SUM(E43:E51)</f>
        <v>5381.4000000000005</v>
      </c>
      <c r="F53" s="29">
        <f t="shared" si="4"/>
        <v>1.7579068643847062E-2</v>
      </c>
      <c r="G53" s="29"/>
      <c r="H53" s="29"/>
      <c r="I53" s="25"/>
      <c r="J53" s="28">
        <f>SUM(J43:J51)</f>
        <v>43124.1</v>
      </c>
      <c r="K53" s="28">
        <f>SUM(K43:K51)</f>
        <v>45766.799999999996</v>
      </c>
      <c r="L53" s="29">
        <f t="shared" si="5"/>
        <v>-5.774273053829404E-2</v>
      </c>
      <c r="M53" s="14"/>
    </row>
    <row r="54" spans="3:17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25">
      <c r="C56" s="19" t="s">
        <v>7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25">
      <c r="C58" s="19" t="s">
        <v>8</v>
      </c>
      <c r="D58" s="23">
        <v>12055</v>
      </c>
      <c r="E58" s="23">
        <v>12612</v>
      </c>
      <c r="F58" s="24">
        <f>+D58/E58-1</f>
        <v>-4.4164287979701844E-2</v>
      </c>
      <c r="G58" s="24"/>
      <c r="H58" s="24"/>
      <c r="I58" s="25"/>
      <c r="J58" s="23">
        <v>102074</v>
      </c>
      <c r="K58" s="23">
        <v>95733</v>
      </c>
      <c r="L58" s="24">
        <f>+J58/K58-1</f>
        <v>6.6236303051194545E-2</v>
      </c>
      <c r="M58" s="11"/>
    </row>
    <row r="59" spans="3:17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25">
      <c r="C60" s="19" t="s">
        <v>11</v>
      </c>
      <c r="D60" s="23">
        <v>6420</v>
      </c>
      <c r="E60" s="23">
        <v>6265</v>
      </c>
      <c r="F60" s="24">
        <f t="shared" ref="F60:F62" si="6">+D60/E60-1</f>
        <v>2.4740622505985632E-2</v>
      </c>
      <c r="G60" s="24"/>
      <c r="H60" s="24"/>
      <c r="I60" s="25"/>
      <c r="J60" s="23">
        <v>52854</v>
      </c>
      <c r="K60" s="23">
        <v>49847</v>
      </c>
      <c r="L60" s="24">
        <f t="shared" ref="L60:L62" si="7">+J60/K60-1</f>
        <v>6.0324593255361325E-2</v>
      </c>
      <c r="M60" s="11"/>
    </row>
    <row r="61" spans="3:17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25">
      <c r="C62" s="20" t="s">
        <v>5</v>
      </c>
      <c r="D62" s="28">
        <f>SUM(D58:D60)</f>
        <v>18475</v>
      </c>
      <c r="E62" s="28">
        <f>SUM(E58:E60)</f>
        <v>18877</v>
      </c>
      <c r="F62" s="29">
        <f t="shared" si="6"/>
        <v>-2.1295756741007588E-2</v>
      </c>
      <c r="G62" s="29"/>
      <c r="H62" s="29"/>
      <c r="I62" s="25"/>
      <c r="J62" s="28">
        <f>SUM(J58:J60)</f>
        <v>154928</v>
      </c>
      <c r="K62" s="28">
        <f>SUM(K58:K60)</f>
        <v>145580</v>
      </c>
      <c r="L62" s="29">
        <f t="shared" si="7"/>
        <v>6.4212117049045281E-2</v>
      </c>
      <c r="M62" s="14"/>
    </row>
    <row r="64" spans="3:17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66992A-6268-4559-B4BF-08C70FD2188E}">
  <ds:schemaRefs>
    <ds:schemaRef ds:uri="d06a085f-9f0e-4248-a60b-b771cc75c7d0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9c63cbb8-2d6b-4db9-985b-eb5b2fc66967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2BF9307-4840-4D5D-8C87-9C6DF779C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AFCA1C-C20C-4C24-9191-7B11F6796A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 2024</vt:lpstr>
      <vt:lpstr>'SEPT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2023-09-12T16:25:10Z</cp:lastPrinted>
  <dcterms:created xsi:type="dcterms:W3CDTF">2012-09-06T08:36:43Z</dcterms:created>
  <dcterms:modified xsi:type="dcterms:W3CDTF">2024-10-09T09:08:15Z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