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92" documentId="8_{CE20A7BF-AAD2-47BF-80EF-9A3E044CF666}" xr6:coauthVersionLast="47" xr6:coauthVersionMax="47" xr10:uidLastSave="{F478222C-D8CA-41CB-895E-3B7AF2B989BA}"/>
  <bookViews>
    <workbookView xWindow="-120" yWindow="-120" windowWidth="38640" windowHeight="21240" xr2:uid="{00000000-000D-0000-FFFF-FFFF00000000}"/>
  </bookViews>
  <sheets>
    <sheet name="OKT 2024" sheetId="9" r:id="rId1"/>
  </sheets>
  <definedNames>
    <definedName name="_xlnm.Print_Area" localSheetId="0">'OKT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<sst xmlns="http://schemas.openxmlformats.org/spreadsheetml/2006/main" count="30" uniqueCount="16">
  <si>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</si>
  <si>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</si>
  <si>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</si>
  <si>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</si>
  <si>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</si>
  <si>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</si>
  <si>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</si>
  <si>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</si>
  <si>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</si>
  <si>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</si>
  <si>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</si>
  <si>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</si>
  <si>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</si>
  <si>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</si>
  <si>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</si>
  <si>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OKTÓBER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</si>
</sst>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701862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zoomScale="145" zoomScaleNormal="145" zoomScalePageLayoutView="150" workbookViewId="0">
      <selection activeCell="P6" sqref="P6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2024</v>
      </c>
      <c r="E10" s="21">
        <v>2023</v>
      </c>
      <c r="F10" s="21" t="s">
        <v>6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718626</v>
      </c>
      <c r="E12" s="23">
        <v>694215</v>
      </c>
      <c r="F12" s="24">
        <f>+D12/E12-1</f>
        <v>3.5163458006525428E-2</v>
      </c>
      <c r="G12" s="24"/>
      <c r="H12" s="24"/>
      <c r="I12" s="25"/>
      <c r="J12" s="23">
        <v>7241781</v>
      </c>
      <c r="K12" s="23">
        <v>6731562</v>
      </c>
      <c r="L12" s="24">
        <f>+J12/K12-1</f>
        <v>7.5795038358110745E-2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31561</v>
      </c>
      <c r="E14" s="23">
        <v>29198</v>
      </c>
      <c r="F14" s="24">
        <f t="shared" ref="F14:F22" si="0">+D14/E14-1</f>
        <v>8.0930200698678068E-2</v>
      </c>
      <c r="G14" s="24"/>
      <c r="H14" s="24"/>
      <c r="I14" s="25"/>
      <c r="J14" s="23">
        <v>302559</v>
      </c>
      <c r="K14" s="23">
        <v>304946</v>
      </c>
      <c r="L14" s="24">
        <f t="shared" ref="L14:L22" si="1">+J14/K14-1</f>
        <v>-7.8276153810838967E-3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18850</v>
      </c>
      <c r="E16" s="23">
        <v>17909</v>
      </c>
      <c r="F16" s="24">
        <f t="shared" si="0"/>
        <v>5.254341392595907E-2</v>
      </c>
      <c r="G16" s="24"/>
      <c r="H16" s="24"/>
      <c r="I16" s="25"/>
      <c r="J16" s="23">
        <v>169385</v>
      </c>
      <c r="K16" s="23">
        <v>160462</v>
      </c>
      <c r="L16" s="24">
        <f t="shared" si="1"/>
        <v>5.56081813762761E-2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3</v>
      </c>
      <c r="D18" s="23">
        <v>9167</v>
      </c>
      <c r="E18" s="23">
        <v>8464</v>
      </c>
      <c r="F18" s="24">
        <f t="shared" si="0"/>
        <v>8.3057655954631437E-2</v>
      </c>
      <c r="G18" s="24"/>
      <c r="H18" s="24"/>
      <c r="I18" s="25"/>
      <c r="J18" s="23">
        <v>78801</v>
      </c>
      <c r="K18" s="23">
        <v>78422</v>
      </c>
      <c r="L18" s="24">
        <f t="shared" si="1"/>
        <v>4.8328275228890494E-3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4</v>
      </c>
      <c r="D20" s="23">
        <v>3989</v>
      </c>
      <c r="E20" s="23">
        <v>3992</v>
      </c>
      <c r="F20" s="24">
        <f t="shared" si="0"/>
        <v>-7.5150300601201092E-4</v>
      </c>
      <c r="G20" s="24"/>
      <c r="H20" s="24"/>
      <c r="I20" s="25"/>
      <c r="J20" s="23">
        <v>42619</v>
      </c>
      <c r="K20" s="23">
        <v>50486</v>
      </c>
      <c r="L20" s="24">
        <f t="shared" si="1"/>
        <v>-0.15582537733232971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782193</v>
      </c>
      <c r="E22" s="28">
        <f>SUM(E12:E20)</f>
        <v>753778</v>
      </c>
      <c r="F22" s="29">
        <f t="shared" si="0"/>
        <v>3.7696775443167629E-2</v>
      </c>
      <c r="G22" s="29"/>
      <c r="H22" s="29"/>
      <c r="I22" s="25"/>
      <c r="J22" s="28">
        <f>SUM(J12:J20)</f>
        <v>7835145</v>
      </c>
      <c r="K22" s="28">
        <f>SUM(K12:K20)</f>
        <v>7325878</v>
      </c>
      <c r="L22" s="29">
        <f t="shared" si="1"/>
        <v>6.9516172668996123E-2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13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23">
        <v>6285</v>
      </c>
      <c r="E28" s="23">
        <v>6618</v>
      </c>
      <c r="F28" s="24">
        <f>+D28/E28-1</f>
        <v>-5.0317316409791424E-2</v>
      </c>
      <c r="G28" s="24"/>
      <c r="H28" s="24"/>
      <c r="I28" s="25"/>
      <c r="J28" s="23">
        <v>64731</v>
      </c>
      <c r="K28" s="23">
        <v>65659</v>
      </c>
      <c r="L28" s="24">
        <f>+J28/K28-1</f>
        <v>-1.4133629814648385E-2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10</v>
      </c>
      <c r="D30" s="23">
        <v>3198</v>
      </c>
      <c r="E30" s="23">
        <v>2913</v>
      </c>
      <c r="F30" s="24">
        <f t="shared" ref="F30:F38" si="2">+D30/E30-1</f>
        <v>9.7837281153450029E-2</v>
      </c>
      <c r="G30" s="24"/>
      <c r="H30" s="24"/>
      <c r="I30" s="25"/>
      <c r="J30" s="23">
        <v>35721</v>
      </c>
      <c r="K30" s="23">
        <v>39272</v>
      </c>
      <c r="L30" s="24">
        <f t="shared" ref="L30:L38" si="3">+J30/K30-1</f>
        <v>-9.0420655938072914E-2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835</v>
      </c>
      <c r="E32" s="23">
        <v>995</v>
      </c>
      <c r="F32" s="24">
        <f t="shared" si="2"/>
        <v>-0.16080402010050254</v>
      </c>
      <c r="G32" s="24"/>
      <c r="H32" s="24"/>
      <c r="I32" s="25"/>
      <c r="J32" s="23">
        <v>10739</v>
      </c>
      <c r="K32" s="23">
        <v>11883</v>
      </c>
      <c r="L32" s="24">
        <f t="shared" si="3"/>
        <v>-9.6271985188925324E-2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210</v>
      </c>
      <c r="E34" s="23">
        <v>210</v>
      </c>
      <c r="F34" s="24">
        <f t="shared" si="2"/>
        <v>0</v>
      </c>
      <c r="G34" s="24"/>
      <c r="H34" s="24"/>
      <c r="I34" s="25"/>
      <c r="J34" s="23">
        <v>2345</v>
      </c>
      <c r="K34" s="23">
        <v>2521</v>
      </c>
      <c r="L34" s="24">
        <f t="shared" si="3"/>
        <v>-6.9813566045220155E-2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622</v>
      </c>
      <c r="E36" s="23">
        <v>542</v>
      </c>
      <c r="F36" s="24">
        <f t="shared" si="2"/>
        <v>0.14760147601476015</v>
      </c>
      <c r="G36" s="24"/>
      <c r="H36" s="24"/>
      <c r="I36" s="25"/>
      <c r="J36" s="23">
        <v>5979</v>
      </c>
      <c r="K36" s="23">
        <v>6731</v>
      </c>
      <c r="L36" s="24">
        <f t="shared" si="3"/>
        <v>-0.11172188382112613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11150</v>
      </c>
      <c r="E38" s="28">
        <f>SUM(E28:E36)</f>
        <v>11278</v>
      </c>
      <c r="F38" s="29">
        <f t="shared" si="2"/>
        <v>-1.1349530058521018E-2</v>
      </c>
      <c r="G38" s="29"/>
      <c r="H38" s="29"/>
      <c r="I38" s="25"/>
      <c r="J38" s="28">
        <f>SUM(J28:J36)</f>
        <v>119515</v>
      </c>
      <c r="K38" s="28">
        <f>SUM(K28:K36)</f>
        <v>126066</v>
      </c>
      <c r="L38" s="29">
        <f t="shared" si="3"/>
        <v>-5.1964843811971528E-2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14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6182</v>
      </c>
      <c r="E43" s="23">
        <v>5396</v>
      </c>
      <c r="F43" s="24">
        <f>+D43/E43-1</f>
        <v>0.14566345441067452</v>
      </c>
      <c r="G43" s="24"/>
      <c r="H43" s="24"/>
      <c r="I43" s="25"/>
      <c r="J43" s="23">
        <v>48356</v>
      </c>
      <c r="K43" s="23">
        <v>50124</v>
      </c>
      <c r="L43" s="24">
        <f>+J43/K43-1</f>
        <v>-3.5272524140132488E-2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45.6</v>
      </c>
      <c r="E45" s="31">
        <v>49</v>
      </c>
      <c r="F45" s="24">
        <f t="shared" ref="F45:F53" si="4">+D45/E45-1</f>
        <v>-6.938775510204076E-2</v>
      </c>
      <c r="G45" s="24"/>
      <c r="H45" s="24"/>
      <c r="I45" s="25"/>
      <c r="J45" s="31">
        <v>509.3</v>
      </c>
      <c r="K45" s="31">
        <v>544.6</v>
      </c>
      <c r="L45" s="24">
        <f t="shared" ref="L45:L53" si="5">+J45/K45-1</f>
        <v>-6.4818215203819363E-2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26.8</v>
      </c>
      <c r="E47" s="31">
        <v>29.3</v>
      </c>
      <c r="F47" s="24">
        <f t="shared" si="4"/>
        <v>-8.5324232081911311E-2</v>
      </c>
      <c r="G47" s="24"/>
      <c r="H47" s="24"/>
      <c r="I47" s="25"/>
      <c r="J47" s="31">
        <v>310.39999999999998</v>
      </c>
      <c r="K47" s="31">
        <v>351.9</v>
      </c>
      <c r="L47" s="24">
        <f t="shared" si="5"/>
        <v>-0.11793123046319975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13.2</v>
      </c>
      <c r="E49" s="31">
        <v>14.6</v>
      </c>
      <c r="F49" s="24">
        <f t="shared" si="4"/>
        <v>-9.589041095890416E-2</v>
      </c>
      <c r="G49" s="24"/>
      <c r="H49" s="24"/>
      <c r="I49" s="25"/>
      <c r="J49" s="31">
        <v>131.6</v>
      </c>
      <c r="K49" s="31">
        <v>140.6</v>
      </c>
      <c r="L49" s="24">
        <f t="shared" si="5"/>
        <v>-6.4011379800853474E-2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6.9</v>
      </c>
      <c r="E51" s="31">
        <v>9.8000000000000007</v>
      </c>
      <c r="F51" s="24">
        <f t="shared" si="4"/>
        <v>-0.29591836734693877</v>
      </c>
      <c r="G51" s="24"/>
      <c r="H51" s="24"/>
      <c r="I51" s="25"/>
      <c r="J51" s="31">
        <v>91.4</v>
      </c>
      <c r="K51" s="31">
        <v>105.3</v>
      </c>
      <c r="L51" s="24">
        <f t="shared" si="5"/>
        <v>-0.1320037986704653</v>
      </c>
      <c r="M51" s="11"/>
    </row>
    <row r="52" spans="3:17" ht="3" customHeight="1" x14ac:dyDescent="0.25">
      <c r="C52" s="27"/>
      <c r="D52" s="23">
        <v>49</v>
      </c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6274.5</v>
      </c>
      <c r="E53" s="28">
        <f>SUM(E43:E51)</f>
        <v>5498.7000000000007</v>
      </c>
      <c r="F53" s="29">
        <f t="shared" si="4"/>
        <v>0.14108789350210027</v>
      </c>
      <c r="G53" s="29"/>
      <c r="H53" s="29"/>
      <c r="I53" s="25"/>
      <c r="J53" s="28">
        <f>SUM(J43:J51)</f>
        <v>49398.700000000004</v>
      </c>
      <c r="K53" s="28">
        <f>SUM(K43:K51)</f>
        <v>51266.400000000001</v>
      </c>
      <c r="L53" s="29">
        <f t="shared" si="5"/>
        <v>-3.6431268823244767E-2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11515</v>
      </c>
      <c r="E58" s="23">
        <v>10890</v>
      </c>
      <c r="F58" s="24">
        <f>+D58/E58-1</f>
        <v>5.7392102846648196E-2</v>
      </c>
      <c r="G58" s="24"/>
      <c r="H58" s="24"/>
      <c r="I58" s="25"/>
      <c r="J58" s="23">
        <v>113588</v>
      </c>
      <c r="K58" s="23">
        <v>106623</v>
      </c>
      <c r="L58" s="24">
        <f>+J58/K58-1</f>
        <v>6.5323616855650357E-2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5711</v>
      </c>
      <c r="E60" s="23">
        <v>5646</v>
      </c>
      <c r="F60" s="24">
        <f t="shared" ref="F60:F62" si="6">+D60/E60-1</f>
        <v>1.1512575274530645E-2</v>
      </c>
      <c r="G60" s="24"/>
      <c r="H60" s="24"/>
      <c r="I60" s="25"/>
      <c r="J60" s="23">
        <v>58565</v>
      </c>
      <c r="K60" s="23">
        <v>55493</v>
      </c>
      <c r="L60" s="24">
        <f t="shared" ref="L60:L62" si="7">+J60/K60-1</f>
        <v>5.5358333483502387E-2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17226</v>
      </c>
      <c r="E62" s="28">
        <f>SUM(E58:E60)</f>
        <v>16536</v>
      </c>
      <c r="F62" s="29">
        <f t="shared" si="6"/>
        <v>4.172714078374451E-2</v>
      </c>
      <c r="G62" s="29"/>
      <c r="H62" s="29"/>
      <c r="I62" s="25"/>
      <c r="J62" s="28">
        <f>SUM(J58:J60)</f>
        <v>172153</v>
      </c>
      <c r="K62" s="28">
        <f>SUM(K58:K60)</f>
        <v>162116</v>
      </c>
      <c r="L62" s="29">
        <f t="shared" si="7"/>
        <v>6.191245774630505E-2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03E075-5189-47B8-882C-7B32199B294E}">
  <ds:schemaRefs>
    <ds:schemaRef ds:uri="d06a085f-9f0e-4248-a60b-b771cc75c7d0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c63cbb8-2d6b-4db9-985b-eb5b2fc669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 2024</vt:lpstr>
      <vt:lpstr>'OKT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2023-10-06T11:54:18Z</cp:lastPrinted>
  <dcterms:created xsi:type="dcterms:W3CDTF">2012-09-06T08:36:43Z</dcterms:created>
  <dcterms:modified xsi:type="dcterms:W3CDTF">2024-11-08T11:28:48Z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